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Gerard\Downloads\"/>
    </mc:Choice>
  </mc:AlternateContent>
  <xr:revisionPtr revIDLastSave="0" documentId="13_ncr:1_{F3B03E92-E23B-4AED-A37D-0A0D4A9A6063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ordre de mission" sheetId="2" r:id="rId1"/>
    <sheet name="fiche de frais" sheetId="1" r:id="rId2"/>
    <sheet name="Feuil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G20" i="1"/>
  <c r="F32" i="1"/>
  <c r="F35" i="1" s="1"/>
  <c r="F41" i="1" s="1"/>
  <c r="F42" i="1" s="1"/>
  <c r="G21" i="1"/>
  <c r="G22" i="1"/>
  <c r="G23" i="1"/>
  <c r="G24" i="1"/>
  <c r="B15" i="3"/>
  <c r="B14" i="3"/>
  <c r="B12" i="3"/>
  <c r="B10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B19" i="3"/>
  <c r="B20" i="3"/>
  <c r="B21" i="3"/>
  <c r="B22" i="3"/>
  <c r="B23" i="3"/>
  <c r="B24" i="3"/>
  <c r="B25" i="3"/>
  <c r="B26" i="3"/>
  <c r="B27" i="3"/>
  <c r="B28" i="3"/>
  <c r="B18" i="3"/>
  <c r="F39" i="1"/>
  <c r="D40" i="1"/>
  <c r="B20" i="1"/>
  <c r="C21" i="1"/>
  <c r="C22" i="1"/>
  <c r="C23" i="1"/>
  <c r="C24" i="1"/>
  <c r="C20" i="1"/>
  <c r="B22" i="1"/>
  <c r="B23" i="1"/>
  <c r="B24" i="1"/>
  <c r="A22" i="1"/>
  <c r="A23" i="1"/>
  <c r="A24" i="1"/>
  <c r="A21" i="1"/>
  <c r="A20" i="1"/>
  <c r="D12" i="1"/>
  <c r="D11" i="1"/>
  <c r="C15" i="1"/>
  <c r="B21" i="1"/>
  <c r="A33" i="1"/>
  <c r="F33" i="1"/>
  <c r="F40" i="1"/>
</calcChain>
</file>

<file path=xl/sharedStrings.xml><?xml version="1.0" encoding="utf-8"?>
<sst xmlns="http://schemas.openxmlformats.org/spreadsheetml/2006/main" count="60" uniqueCount="41">
  <si>
    <t xml:space="preserve"> </t>
  </si>
  <si>
    <t>Frais de Déplacement</t>
  </si>
  <si>
    <t>DATE</t>
  </si>
  <si>
    <t>LIEU</t>
  </si>
  <si>
    <t>TOTAL</t>
  </si>
  <si>
    <t>Trésorier</t>
  </si>
  <si>
    <t>Titulaire</t>
  </si>
  <si>
    <t>Resp.Commission</t>
  </si>
  <si>
    <t>COMMISSION</t>
  </si>
  <si>
    <t>Nom Prénom</t>
  </si>
  <si>
    <t>Date de remise</t>
  </si>
  <si>
    <t>Adresse</t>
  </si>
  <si>
    <t>kms aller</t>
  </si>
  <si>
    <t>kms retour</t>
  </si>
  <si>
    <t>Total kms</t>
  </si>
  <si>
    <t>Frais de Parking (sur justificatif)</t>
  </si>
  <si>
    <t>TOTAL DU REMBOURSEMENT</t>
  </si>
  <si>
    <t>Visas</t>
  </si>
  <si>
    <t>FICHE DE REMBOURSEMENT DE FRAIS</t>
  </si>
  <si>
    <t>ORDRE DE MISSION</t>
  </si>
  <si>
    <t>OBSERVATIONS</t>
  </si>
  <si>
    <t>VACATION</t>
  </si>
  <si>
    <t>MISSION</t>
  </si>
  <si>
    <t>Président</t>
  </si>
  <si>
    <t>n° chèque</t>
  </si>
  <si>
    <t>x Forfait (euros au km)</t>
  </si>
  <si>
    <t>Frais d’Autoroute (sur justificatif)</t>
  </si>
  <si>
    <t>Autres Frais (sur justificatifs)</t>
  </si>
  <si>
    <t>Total Vacations</t>
  </si>
  <si>
    <t>accord</t>
  </si>
  <si>
    <t>oui</t>
  </si>
  <si>
    <t>non</t>
  </si>
  <si>
    <t>personne(s)</t>
  </si>
  <si>
    <t>virement</t>
  </si>
  <si>
    <t>0,50 euros/kms</t>
  </si>
  <si>
    <t>0,60 euros/kms</t>
  </si>
  <si>
    <t>CO-VOITURAGE (NOM(S))</t>
  </si>
  <si>
    <t>COMPLETER LES CELLULES GRISEES</t>
  </si>
  <si>
    <t xml:space="preserve">co-voiturage     </t>
  </si>
  <si>
    <t>0,30 euros/kms</t>
  </si>
  <si>
    <t>0,35 euros/kms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</si>
</sst>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;[&lt;&gt;0]General;General"/>
    <numFmt numFmtId="165" formatCode="#,##0.00\ &quot;F&quot;"/>
    <numFmt numFmtId="166" formatCode="d\-mmm\-yy"/>
    <numFmt numFmtId="167" formatCode="#,##0.00\ [$€-1]"/>
    <numFmt numFmtId="168" formatCode="[White][=0]\-\ #,##0.00\€;#,##0.00\€"/>
  </numFmts>
  <fonts count="2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12"/>
      <color indexed="10"/>
      <name val="Verdana"/>
      <family val="2"/>
    </font>
    <font>
      <b/>
      <sz val="11"/>
      <color indexed="9"/>
      <name val="Verdana"/>
      <family val="2"/>
    </font>
    <font>
      <b/>
      <sz val="11"/>
      <color indexed="10"/>
      <name val="Verdana"/>
      <family val="2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 indent="8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6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Fill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 indent="8"/>
      <protection hidden="1"/>
    </xf>
    <xf numFmtId="0" fontId="12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64" fontId="12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5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5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15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15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left" indent="8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14" fontId="14" fillId="3" borderId="15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top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 vertical="top" wrapText="1"/>
      <protection hidden="1"/>
    </xf>
    <xf numFmtId="0" fontId="13" fillId="0" borderId="17" xfId="0" applyFont="1" applyBorder="1" applyAlignment="1" applyProtection="1">
      <alignment horizontal="center" vertical="top" wrapText="1"/>
      <protection hidden="1"/>
    </xf>
    <xf numFmtId="0" fontId="13" fillId="0" borderId="18" xfId="0" applyFont="1" applyBorder="1" applyAlignment="1" applyProtection="1">
      <alignment horizontal="center" vertical="top" wrapText="1"/>
      <protection hidden="1"/>
    </xf>
    <xf numFmtId="0" fontId="13" fillId="0" borderId="19" xfId="0" applyFont="1" applyBorder="1" applyAlignment="1" applyProtection="1">
      <alignment horizontal="center" vertical="top" wrapText="1"/>
      <protection hidden="1"/>
    </xf>
    <xf numFmtId="166" fontId="14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167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0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locked="0"/>
    </xf>
    <xf numFmtId="164" fontId="16" fillId="0" borderId="22" xfId="0" applyNumberFormat="1" applyFont="1" applyBorder="1" applyAlignment="1" applyProtection="1">
      <alignment horizontal="center" vertical="center" wrapText="1"/>
      <protection hidden="1"/>
    </xf>
    <xf numFmtId="166" fontId="14" fillId="0" borderId="11" xfId="0" applyNumberFormat="1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67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3" xfId="0" applyFont="1" applyFill="1" applyBorder="1" applyAlignment="1" applyProtection="1">
      <alignment horizontal="center" vertical="center" wrapText="1"/>
      <protection locked="0"/>
    </xf>
    <xf numFmtId="0" fontId="16" fillId="3" borderId="15" xfId="0" applyFont="1" applyFill="1" applyBorder="1" applyAlignment="1" applyProtection="1">
      <alignment horizontal="center" vertical="center" wrapText="1"/>
      <protection locked="0"/>
    </xf>
    <xf numFmtId="164" fontId="16" fillId="0" borderId="24" xfId="0" applyNumberFormat="1" applyFont="1" applyBorder="1" applyAlignment="1" applyProtection="1">
      <alignment horizontal="center" vertical="center" wrapText="1"/>
      <protection hidden="1"/>
    </xf>
    <xf numFmtId="166" fontId="14" fillId="0" borderId="13" xfId="0" applyNumberFormat="1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7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6" xfId="0" applyFont="1" applyFill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Border="1" applyAlignment="1" applyProtection="1">
      <alignment horizontal="center" vertical="center" wrapText="1"/>
      <protection hidden="1"/>
    </xf>
    <xf numFmtId="1" fontId="14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167" fontId="1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164" fontId="16" fillId="0" borderId="30" xfId="0" applyNumberFormat="1" applyFont="1" applyBorder="1" applyAlignment="1" applyProtection="1">
      <alignment horizontal="center" vertical="center" wrapText="1"/>
      <protection hidden="1"/>
    </xf>
    <xf numFmtId="1" fontId="16" fillId="0" borderId="11" xfId="0" applyNumberFormat="1" applyFont="1" applyBorder="1" applyAlignment="1" applyProtection="1">
      <alignment horizontal="center" vertical="center" wrapText="1"/>
      <protection hidden="1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hidden="1"/>
    </xf>
    <xf numFmtId="167" fontId="16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1" fontId="16" fillId="0" borderId="31" xfId="0" applyNumberFormat="1" applyFont="1" applyBorder="1" applyAlignment="1" applyProtection="1">
      <alignment horizontal="center" vertical="center" wrapText="1"/>
      <protection hidden="1"/>
    </xf>
    <xf numFmtId="0" fontId="15" fillId="5" borderId="31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hidden="1"/>
    </xf>
    <xf numFmtId="167" fontId="16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164" fontId="16" fillId="0" borderId="34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164" fontId="18" fillId="0" borderId="29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35" xfId="0" applyFont="1" applyBorder="1" applyProtection="1">
      <protection hidden="1"/>
    </xf>
    <xf numFmtId="0" fontId="18" fillId="0" borderId="28" xfId="0" applyFont="1" applyBorder="1" applyProtection="1">
      <protection hidden="1"/>
    </xf>
    <xf numFmtId="0" fontId="18" fillId="0" borderId="0" xfId="0" applyFont="1" applyProtection="1">
      <protection hidden="1"/>
    </xf>
    <xf numFmtId="164" fontId="18" fillId="0" borderId="33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164" fontId="18" fillId="0" borderId="36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167" fontId="20" fillId="0" borderId="0" xfId="0" applyNumberFormat="1" applyFont="1" applyProtection="1">
      <protection hidden="1"/>
    </xf>
    <xf numFmtId="167" fontId="18" fillId="0" borderId="0" xfId="0" applyNumberFormat="1" applyFont="1" applyProtection="1">
      <protection hidden="1"/>
    </xf>
    <xf numFmtId="165" fontId="18" fillId="0" borderId="0" xfId="0" applyNumberFormat="1" applyFont="1" applyBorder="1" applyAlignment="1" applyProtection="1">
      <alignment horizontal="right"/>
      <protection hidden="1"/>
    </xf>
    <xf numFmtId="165" fontId="13" fillId="0" borderId="0" xfId="0" applyNumberFormat="1" applyFont="1" applyBorder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49" fontId="22" fillId="0" borderId="40" xfId="0" applyNumberFormat="1" applyFont="1" applyBorder="1" applyAlignment="1" applyProtection="1">
      <alignment horizontal="center"/>
      <protection hidden="1"/>
    </xf>
    <xf numFmtId="49" fontId="22" fillId="0" borderId="41" xfId="0" applyNumberFormat="1" applyFont="1" applyBorder="1" applyAlignment="1" applyProtection="1">
      <alignment horizontal="center"/>
      <protection hidden="1"/>
    </xf>
    <xf numFmtId="49" fontId="22" fillId="0" borderId="42" xfId="0" applyNumberFormat="1" applyFont="1" applyBorder="1" applyAlignment="1" applyProtection="1">
      <alignment horizontal="center"/>
      <protection hidden="1"/>
    </xf>
    <xf numFmtId="167" fontId="18" fillId="0" borderId="37" xfId="0" applyNumberFormat="1" applyFont="1" applyBorder="1" applyAlignment="1" applyProtection="1">
      <alignment horizontal="center" vertical="center"/>
      <protection hidden="1"/>
    </xf>
    <xf numFmtId="167" fontId="18" fillId="0" borderId="23" xfId="0" applyNumberFormat="1" applyFont="1" applyBorder="1" applyAlignment="1" applyProtection="1">
      <alignment horizontal="center" vertical="center"/>
      <protection hidden="1"/>
    </xf>
    <xf numFmtId="168" fontId="21" fillId="0" borderId="40" xfId="0" applyNumberFormat="1" applyFont="1" applyBorder="1" applyAlignment="1" applyProtection="1">
      <alignment horizontal="center" vertical="center"/>
      <protection hidden="1"/>
    </xf>
    <xf numFmtId="168" fontId="21" fillId="0" borderId="42" xfId="0" applyNumberFormat="1" applyFont="1" applyBorder="1" applyAlignment="1" applyProtection="1">
      <alignment horizontal="center" vertical="center"/>
      <protection hidden="1"/>
    </xf>
    <xf numFmtId="167" fontId="18" fillId="3" borderId="15" xfId="0" applyNumberFormat="1" applyFont="1" applyFill="1" applyBorder="1" applyAlignment="1" applyProtection="1">
      <alignment horizontal="center" vertical="center"/>
      <protection locked="0"/>
    </xf>
    <xf numFmtId="167" fontId="18" fillId="3" borderId="37" xfId="0" applyNumberFormat="1" applyFont="1" applyFill="1" applyBorder="1" applyAlignment="1" applyProtection="1">
      <alignment horizontal="center" vertical="center"/>
      <protection locked="0"/>
    </xf>
    <xf numFmtId="167" fontId="18" fillId="3" borderId="23" xfId="0" applyNumberFormat="1" applyFont="1" applyFill="1" applyBorder="1" applyAlignment="1" applyProtection="1">
      <alignment horizontal="center" vertical="center"/>
      <protection locked="0"/>
    </xf>
    <xf numFmtId="49" fontId="18" fillId="5" borderId="40" xfId="0" applyNumberFormat="1" applyFont="1" applyFill="1" applyBorder="1" applyAlignment="1" applyProtection="1">
      <alignment horizontal="center" vertical="center"/>
      <protection locked="0"/>
    </xf>
    <xf numFmtId="49" fontId="18" fillId="5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167" fontId="20" fillId="0" borderId="0" xfId="0" applyNumberFormat="1" applyFont="1" applyBorder="1" applyAlignment="1" applyProtection="1">
      <alignment horizontal="right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39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3" fillId="3" borderId="40" xfId="0" applyFont="1" applyFill="1" applyBorder="1" applyAlignment="1" applyProtection="1">
      <alignment horizontal="center"/>
      <protection hidden="1"/>
    </xf>
    <xf numFmtId="0" fontId="13" fillId="3" borderId="41" xfId="0" applyFont="1" applyFill="1" applyBorder="1" applyAlignment="1" applyProtection="1">
      <alignment horizontal="center"/>
      <protection hidden="1"/>
    </xf>
    <xf numFmtId="0" fontId="13" fillId="3" borderId="42" xfId="0" applyFont="1" applyFill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right"/>
      <protection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76200</xdr:rowOff>
    </xdr:from>
    <xdr:to>
      <xdr:col>4</xdr:col>
      <xdr:colOff>561975</xdr:colOff>
      <xdr:row>1</xdr:row>
      <xdr:rowOff>133350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9CD6EFEA-D9CA-C1A2-FA0B-5CD7A9201269}"/>
            </a:ext>
          </a:extLst>
        </xdr:cNvPr>
        <xdr:cNvSpPr txBox="1">
          <a:spLocks noChangeArrowheads="1"/>
        </xdr:cNvSpPr>
      </xdr:nvSpPr>
      <xdr:spPr bwMode="auto">
        <a:xfrm>
          <a:off x="914400" y="76200"/>
          <a:ext cx="5781675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1" i="1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FEDERATION FRANCAISE DE JUDO, JUJITSU,KENDO ET DISCIPLINES ASSOCIEES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_________________________________________________________________________</a:t>
          </a:r>
        </a:p>
      </xdr:txBody>
    </xdr:sp>
    <xdr:clientData/>
  </xdr:twoCellAnchor>
  <xdr:twoCellAnchor>
    <xdr:from>
      <xdr:col>2</xdr:col>
      <xdr:colOff>1266825</xdr:colOff>
      <xdr:row>2</xdr:row>
      <xdr:rowOff>9525</xdr:rowOff>
    </xdr:from>
    <xdr:to>
      <xdr:col>3</xdr:col>
      <xdr:colOff>438150</xdr:colOff>
      <xdr:row>5</xdr:row>
      <xdr:rowOff>156883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C4C468E4-AB5D-3084-4400-511A43B94B05}"/>
            </a:ext>
          </a:extLst>
        </xdr:cNvPr>
        <xdr:cNvSpPr txBox="1">
          <a:spLocks noChangeArrowheads="1"/>
        </xdr:cNvSpPr>
      </xdr:nvSpPr>
      <xdr:spPr bwMode="auto">
        <a:xfrm>
          <a:off x="3608854" y="412937"/>
          <a:ext cx="179350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Comité  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Départemental de  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L’AUBE</a:t>
          </a:r>
        </a:p>
        <a:p>
          <a:pPr algn="l" rtl="0">
            <a:lnSpc>
              <a:spcPts val="1500"/>
            </a:lnSpc>
            <a:defRPr sz="1000"/>
          </a:pPr>
          <a:endParaRPr lang="fr-FR" sz="14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1028700</xdr:colOff>
      <xdr:row>5</xdr:row>
      <xdr:rowOff>152400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709BAC2C-D8A3-9A13-2F49-60FD4A89C078}"/>
            </a:ext>
          </a:extLst>
        </xdr:cNvPr>
        <xdr:cNvSpPr txBox="1">
          <a:spLocks noChangeArrowheads="1"/>
        </xdr:cNvSpPr>
      </xdr:nvSpPr>
      <xdr:spPr bwMode="auto">
        <a:xfrm>
          <a:off x="1095375" y="409575"/>
          <a:ext cx="2266950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Maison des Associations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63, avenue Pasteur  10000 TROYES - 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Tel  : 03 25 74 03 31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504825</xdr:colOff>
      <xdr:row>2</xdr:row>
      <xdr:rowOff>57150</xdr:rowOff>
    </xdr:from>
    <xdr:to>
      <xdr:col>4</xdr:col>
      <xdr:colOff>381000</xdr:colOff>
      <xdr:row>4</xdr:row>
      <xdr:rowOff>133350</xdr:rowOff>
    </xdr:to>
    <xdr:pic>
      <xdr:nvPicPr>
        <xdr:cNvPr id="2190" name="Image 1">
          <a:extLst>
            <a:ext uri="{FF2B5EF4-FFF2-40B4-BE49-F238E27FC236}">
              <a16:creationId xmlns:a16="http://schemas.microsoft.com/office/drawing/2014/main" id="{A36248F2-3F87-9C92-6CE0-028B7EDF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57200"/>
          <a:ext cx="1123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876300</xdr:colOff>
      <xdr:row>7</xdr:row>
      <xdr:rowOff>57150</xdr:rowOff>
    </xdr:to>
    <xdr:pic>
      <xdr:nvPicPr>
        <xdr:cNvPr id="2191" name="Image 7">
          <a:extLst>
            <a:ext uri="{FF2B5EF4-FFF2-40B4-BE49-F238E27FC236}">
              <a16:creationId xmlns:a16="http://schemas.microsoft.com/office/drawing/2014/main" id="{5601AEF6-9383-A613-4897-56755017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763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76200</xdr:rowOff>
    </xdr:from>
    <xdr:to>
      <xdr:col>6</xdr:col>
      <xdr:colOff>561975</xdr:colOff>
      <xdr:row>1</xdr:row>
      <xdr:rowOff>133350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1AAD619D-B4E8-EF1D-DEDD-D8B89DEB0372}"/>
            </a:ext>
          </a:extLst>
        </xdr:cNvPr>
        <xdr:cNvSpPr txBox="1">
          <a:spLocks noChangeArrowheads="1"/>
        </xdr:cNvSpPr>
      </xdr:nvSpPr>
      <xdr:spPr bwMode="auto">
        <a:xfrm>
          <a:off x="714375" y="76200"/>
          <a:ext cx="5857875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1" i="1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FEDERATION FRANCAISE DE JUDO, JUJITSU, KENDO ET DISCIPLINES ASSOCIEES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_________________________________________________________________________</a:t>
          </a:r>
        </a:p>
      </xdr:txBody>
    </xdr:sp>
    <xdr:clientData/>
  </xdr:twoCellAnchor>
  <xdr:twoCellAnchor>
    <xdr:from>
      <xdr:col>5</xdr:col>
      <xdr:colOff>209550</xdr:colOff>
      <xdr:row>2</xdr:row>
      <xdr:rowOff>38100</xdr:rowOff>
    </xdr:from>
    <xdr:to>
      <xdr:col>6</xdr:col>
      <xdr:colOff>628650</xdr:colOff>
      <xdr:row>4</xdr:row>
      <xdr:rowOff>114300</xdr:rowOff>
    </xdr:to>
    <xdr:pic>
      <xdr:nvPicPr>
        <xdr:cNvPr id="1165" name="Image 1">
          <a:extLst>
            <a:ext uri="{FF2B5EF4-FFF2-40B4-BE49-F238E27FC236}">
              <a16:creationId xmlns:a16="http://schemas.microsoft.com/office/drawing/2014/main" id="{E51A3476-E0C2-337C-70C3-2120BDC2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438150"/>
          <a:ext cx="1123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78441</xdr:colOff>
      <xdr:row>1</xdr:row>
      <xdr:rowOff>168087</xdr:rowOff>
    </xdr:from>
    <xdr:to>
      <xdr:col>2</xdr:col>
      <xdr:colOff>580464</xdr:colOff>
      <xdr:row>4</xdr:row>
      <xdr:rowOff>100852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12CE19C5-E2A1-62CD-625C-D49FE5D4E934}"/>
            </a:ext>
          </a:extLst>
        </xdr:cNvPr>
        <xdr:cNvSpPr txBox="1">
          <a:spLocks noChangeArrowheads="1"/>
        </xdr:cNvSpPr>
      </xdr:nvSpPr>
      <xdr:spPr bwMode="auto">
        <a:xfrm>
          <a:off x="795617" y="369793"/>
          <a:ext cx="2272553" cy="5378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Maison des Associations 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63, avenue Pasteur  10000 TROYES -  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918882</xdr:colOff>
      <xdr:row>1</xdr:row>
      <xdr:rowOff>89647</xdr:rowOff>
    </xdr:from>
    <xdr:to>
      <xdr:col>4</xdr:col>
      <xdr:colOff>616884</xdr:colOff>
      <xdr:row>4</xdr:row>
      <xdr:rowOff>179294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9DAFF0D7-2D0C-4C54-1269-06AC067961B3}"/>
            </a:ext>
          </a:extLst>
        </xdr:cNvPr>
        <xdr:cNvSpPr txBox="1">
          <a:spLocks noChangeArrowheads="1"/>
        </xdr:cNvSpPr>
      </xdr:nvSpPr>
      <xdr:spPr bwMode="auto">
        <a:xfrm>
          <a:off x="3406588" y="291353"/>
          <a:ext cx="1793502" cy="694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Comité  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Départemental de  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L’AUBE</a:t>
          </a:r>
        </a:p>
        <a:p>
          <a:pPr algn="l" rtl="0">
            <a:lnSpc>
              <a:spcPts val="1500"/>
            </a:lnSpc>
            <a:defRPr sz="1000"/>
          </a:pPr>
          <a:endParaRPr lang="fr-FR" sz="14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57150</xdr:colOff>
      <xdr:row>4</xdr:row>
      <xdr:rowOff>123825</xdr:rowOff>
    </xdr:to>
    <xdr:pic>
      <xdr:nvPicPr>
        <xdr:cNvPr id="1168" name="Image 7">
          <a:extLst>
            <a:ext uri="{FF2B5EF4-FFF2-40B4-BE49-F238E27FC236}">
              <a16:creationId xmlns:a16="http://schemas.microsoft.com/office/drawing/2014/main" id="{547FD306-5203-8B74-F4E3-3B901F55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715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76200</xdr:rowOff>
    </xdr:from>
    <xdr:to>
      <xdr:col>4</xdr:col>
      <xdr:colOff>561975</xdr:colOff>
      <xdr:row>1</xdr:row>
      <xdr:rowOff>133350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20DF709B-7E53-366F-520D-B4EDD0248B3C}"/>
            </a:ext>
          </a:extLst>
        </xdr:cNvPr>
        <xdr:cNvSpPr txBox="1">
          <a:spLocks noChangeArrowheads="1"/>
        </xdr:cNvSpPr>
      </xdr:nvSpPr>
      <xdr:spPr bwMode="auto">
        <a:xfrm>
          <a:off x="914400" y="76200"/>
          <a:ext cx="5705475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1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FEDERATION FRANCAISE DE JUDO, JUJITSU,KENDO ET DISCIPLINES ASSOCIEES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_________________________________________________________________________</a:t>
          </a:r>
        </a:p>
      </xdr:txBody>
    </xdr:sp>
    <xdr:clientData/>
  </xdr:twoCellAnchor>
  <xdr:twoCellAnchor>
    <xdr:from>
      <xdr:col>2</xdr:col>
      <xdr:colOff>493618</xdr:colOff>
      <xdr:row>2</xdr:row>
      <xdr:rowOff>43142</xdr:rowOff>
    </xdr:from>
    <xdr:to>
      <xdr:col>3</xdr:col>
      <xdr:colOff>89646</xdr:colOff>
      <xdr:row>5</xdr:row>
      <xdr:rowOff>3362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6F9EDA62-00D3-3F5E-7934-5EE5CAC2D2A0}"/>
            </a:ext>
          </a:extLst>
        </xdr:cNvPr>
        <xdr:cNvSpPr txBox="1">
          <a:spLocks noChangeArrowheads="1"/>
        </xdr:cNvSpPr>
      </xdr:nvSpPr>
      <xdr:spPr bwMode="auto">
        <a:xfrm>
          <a:off x="2723589" y="446554"/>
          <a:ext cx="2173381" cy="5653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Comité  </a:t>
          </a:r>
        </a:p>
        <a:p>
          <a:pPr algn="ctr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Départemental de  L’Aube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526676</xdr:colOff>
      <xdr:row>8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7BA47EA3-EFE4-D7EF-F670-720848518C93}"/>
            </a:ext>
          </a:extLst>
        </xdr:cNvPr>
        <xdr:cNvSpPr txBox="1">
          <a:spLocks noChangeArrowheads="1"/>
        </xdr:cNvSpPr>
      </xdr:nvSpPr>
      <xdr:spPr bwMode="auto">
        <a:xfrm>
          <a:off x="1109382" y="412937"/>
          <a:ext cx="1647265" cy="1200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Maison des Associations </a:t>
          </a:r>
        </a:p>
        <a:p>
          <a:pPr algn="l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63, avenue Pasteur   </a:t>
          </a:r>
        </a:p>
        <a:p>
          <a:pPr algn="l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10000  TROYES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effectLst/>
              <a:latin typeface="+mn-lt"/>
              <a:ea typeface="+mn-ea"/>
              <a:cs typeface="+mn-cs"/>
            </a:rPr>
            <a:t>Tel 06 19 14 90 30</a:t>
          </a:r>
          <a:endParaRPr lang="fr-FR" sz="12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102293</xdr:colOff>
      <xdr:row>2</xdr:row>
      <xdr:rowOff>47625</xdr:rowOff>
    </xdr:from>
    <xdr:to>
      <xdr:col>3</xdr:col>
      <xdr:colOff>1063998</xdr:colOff>
      <xdr:row>4</xdr:row>
      <xdr:rowOff>56029</xdr:rowOff>
    </xdr:to>
    <xdr:pic>
      <xdr:nvPicPr>
        <xdr:cNvPr id="3214" name="Image 1">
          <a:extLst>
            <a:ext uri="{FF2B5EF4-FFF2-40B4-BE49-F238E27FC236}">
              <a16:creationId xmlns:a16="http://schemas.microsoft.com/office/drawing/2014/main" id="{07627860-EF7A-7124-D9B8-820AE7E7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617" y="451037"/>
          <a:ext cx="961705" cy="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212913</xdr:colOff>
      <xdr:row>1</xdr:row>
      <xdr:rowOff>71105</xdr:rowOff>
    </xdr:from>
    <xdr:to>
      <xdr:col>0</xdr:col>
      <xdr:colOff>1008529</xdr:colOff>
      <xdr:row>5</xdr:row>
      <xdr:rowOff>169769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18A0463-D32B-27E9-705B-23C5A6E68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3" y="272811"/>
          <a:ext cx="795616" cy="90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zoomScale="85" workbookViewId="0">
      <selection activeCell="D18" sqref="D18"/>
    </sheetView>
  </sheetViews>
  <sheetFormatPr baseColWidth="10" defaultRowHeight="15" x14ac:dyDescent="0.2"/>
  <cols>
    <col min="1" max="1" width="16.42578125" style="26" customWidth="1"/>
    <col min="2" max="2" width="18.5703125" style="26" customWidth="1"/>
    <col min="3" max="3" width="39.28515625" style="26" customWidth="1"/>
    <col min="4" max="4" width="18.7109375" style="26" customWidth="1"/>
    <col min="5" max="5" width="7.42578125" style="26" customWidth="1"/>
    <col min="6" max="16384" width="11.42578125" style="26"/>
  </cols>
  <sheetData>
    <row r="1" spans="1:5" ht="15.95" customHeight="1" x14ac:dyDescent="0.2">
      <c r="A1" s="18"/>
      <c r="B1" s="25"/>
      <c r="C1" s="18"/>
    </row>
    <row r="2" spans="1:5" ht="15.95" customHeight="1" x14ac:dyDescent="0.2">
      <c r="A2" s="27" t="s">
        <v>0</v>
      </c>
    </row>
    <row r="3" spans="1:5" ht="15.95" customHeight="1" x14ac:dyDescent="0.2"/>
    <row r="4" spans="1:5" ht="15.95" customHeight="1" x14ac:dyDescent="0.2"/>
    <row r="5" spans="1:5" ht="15.95" customHeight="1" x14ac:dyDescent="0.2"/>
    <row r="6" spans="1:5" ht="15.95" customHeight="1" x14ac:dyDescent="0.2">
      <c r="A6" s="20"/>
    </row>
    <row r="7" spans="1:5" ht="15.95" customHeight="1" x14ac:dyDescent="0.2"/>
    <row r="8" spans="1:5" ht="15.95" customHeight="1" x14ac:dyDescent="0.2">
      <c r="A8" s="119" t="s">
        <v>19</v>
      </c>
      <c r="B8" s="120"/>
      <c r="C8" s="120"/>
      <c r="D8" s="120"/>
      <c r="E8" s="121"/>
    </row>
    <row r="9" spans="1:5" ht="15.95" customHeight="1" x14ac:dyDescent="0.2">
      <c r="A9" s="20"/>
    </row>
    <row r="10" spans="1:5" ht="45" customHeight="1" x14ac:dyDescent="0.2">
      <c r="A10" s="24"/>
      <c r="B10" s="123"/>
      <c r="C10" s="122"/>
      <c r="D10" s="122"/>
    </row>
    <row r="11" spans="1:5" ht="15.95" customHeight="1" x14ac:dyDescent="0.2"/>
    <row r="12" spans="1:5" ht="15.95" customHeight="1" x14ac:dyDescent="0.2">
      <c r="A12" s="24" t="s">
        <v>9</v>
      </c>
      <c r="B12" s="122"/>
      <c r="C12" s="122"/>
      <c r="D12" s="122"/>
      <c r="E12" s="28"/>
    </row>
    <row r="13" spans="1:5" ht="15.95" customHeight="1" x14ac:dyDescent="0.2">
      <c r="A13" s="19"/>
    </row>
    <row r="14" spans="1:5" ht="15.95" customHeight="1" x14ac:dyDescent="0.2">
      <c r="A14" s="24" t="s">
        <v>11</v>
      </c>
      <c r="B14" s="122"/>
      <c r="C14" s="122"/>
      <c r="D14" s="122"/>
    </row>
    <row r="15" spans="1:5" ht="15.95" customHeight="1" x14ac:dyDescent="0.2">
      <c r="A15" s="19"/>
      <c r="B15" s="122"/>
      <c r="C15" s="122"/>
      <c r="D15" s="122"/>
    </row>
    <row r="16" spans="1:5" ht="15.95" customHeight="1" thickBot="1" x14ac:dyDescent="0.25">
      <c r="A16" s="19"/>
    </row>
    <row r="17" spans="2:5" ht="15.95" customHeight="1" thickBot="1" x14ac:dyDescent="0.25">
      <c r="B17" s="22" t="s">
        <v>2</v>
      </c>
      <c r="C17" s="22" t="s">
        <v>22</v>
      </c>
      <c r="D17" s="23" t="s">
        <v>3</v>
      </c>
    </row>
    <row r="18" spans="2:5" ht="15.95" customHeight="1" x14ac:dyDescent="0.2">
      <c r="B18" s="38"/>
      <c r="C18" s="39"/>
      <c r="D18" s="46"/>
    </row>
    <row r="19" spans="2:5" ht="15.95" customHeight="1" x14ac:dyDescent="0.2">
      <c r="B19" s="40"/>
      <c r="C19" s="41"/>
      <c r="D19" s="42"/>
    </row>
    <row r="20" spans="2:5" ht="15.95" customHeight="1" x14ac:dyDescent="0.2">
      <c r="B20" s="40"/>
      <c r="C20" s="41"/>
      <c r="D20" s="42"/>
    </row>
    <row r="21" spans="2:5" ht="15.95" customHeight="1" x14ac:dyDescent="0.2">
      <c r="B21" s="40"/>
      <c r="C21" s="41"/>
      <c r="D21" s="42"/>
    </row>
    <row r="22" spans="2:5" ht="15.95" customHeight="1" thickBot="1" x14ac:dyDescent="0.25">
      <c r="B22" s="43"/>
      <c r="C22" s="44"/>
      <c r="D22" s="45"/>
      <c r="E22" s="29"/>
    </row>
    <row r="23" spans="2:5" ht="15.95" customHeight="1" x14ac:dyDescent="0.2">
      <c r="B23" s="36"/>
      <c r="C23" s="37"/>
      <c r="D23" s="37"/>
      <c r="E23" s="30"/>
    </row>
    <row r="24" spans="2:5" ht="15.95" customHeight="1" x14ac:dyDescent="0.2">
      <c r="B24" s="36"/>
      <c r="C24" s="37"/>
      <c r="D24" s="37"/>
      <c r="E24" s="30"/>
    </row>
    <row r="25" spans="2:5" ht="15.95" customHeight="1" x14ac:dyDescent="0.2">
      <c r="B25" s="36"/>
      <c r="C25" s="37"/>
      <c r="D25" s="37"/>
      <c r="E25" s="30"/>
    </row>
    <row r="26" spans="2:5" ht="15.95" customHeight="1" x14ac:dyDescent="0.2">
      <c r="B26" s="36"/>
      <c r="C26" s="37"/>
      <c r="D26" s="37"/>
      <c r="E26" s="30"/>
    </row>
    <row r="27" spans="2:5" ht="15.95" customHeight="1" x14ac:dyDescent="0.2">
      <c r="B27" s="36"/>
      <c r="C27" s="37"/>
      <c r="D27" s="37"/>
      <c r="E27" s="30"/>
    </row>
    <row r="28" spans="2:5" ht="15.95" customHeight="1" thickBot="1" x14ac:dyDescent="0.25">
      <c r="B28" s="36"/>
      <c r="C28" s="37"/>
      <c r="D28" s="37"/>
      <c r="E28" s="30"/>
    </row>
    <row r="29" spans="2:5" ht="15.95" customHeight="1" x14ac:dyDescent="0.2">
      <c r="B29" s="31" t="s">
        <v>20</v>
      </c>
      <c r="C29" s="32"/>
      <c r="D29" s="33"/>
      <c r="E29" s="30"/>
    </row>
    <row r="30" spans="2:5" ht="15.95" customHeight="1" x14ac:dyDescent="0.2">
      <c r="B30" s="122"/>
      <c r="C30" s="122"/>
      <c r="D30" s="122"/>
      <c r="E30" s="30"/>
    </row>
    <row r="31" spans="2:5" ht="15.95" customHeight="1" x14ac:dyDescent="0.2">
      <c r="B31" s="122"/>
      <c r="C31" s="122"/>
      <c r="D31" s="122"/>
      <c r="E31" s="30"/>
    </row>
    <row r="32" spans="2:5" ht="15.95" customHeight="1" x14ac:dyDescent="0.2">
      <c r="B32" s="122"/>
      <c r="C32" s="122"/>
      <c r="D32" s="122"/>
      <c r="E32" s="30"/>
    </row>
    <row r="33" spans="1:5" ht="15.95" customHeight="1" x14ac:dyDescent="0.2">
      <c r="B33" s="122"/>
      <c r="C33" s="122"/>
      <c r="D33" s="122"/>
      <c r="E33" s="30"/>
    </row>
    <row r="34" spans="1:5" ht="15.95" customHeight="1" x14ac:dyDescent="0.2"/>
    <row r="35" spans="1:5" x14ac:dyDescent="0.2">
      <c r="A35" s="21"/>
      <c r="B35" s="21"/>
      <c r="C35" s="21"/>
      <c r="D35" s="34"/>
    </row>
    <row r="36" spans="1:5" x14ac:dyDescent="0.2">
      <c r="A36" s="21"/>
      <c r="B36" s="21"/>
      <c r="C36" s="21"/>
      <c r="D36" s="34"/>
    </row>
    <row r="40" spans="1:5" x14ac:dyDescent="0.2">
      <c r="B40" s="20"/>
    </row>
    <row r="44" spans="1:5" x14ac:dyDescent="0.2">
      <c r="A44" s="19" t="s">
        <v>17</v>
      </c>
    </row>
    <row r="45" spans="1:5" x14ac:dyDescent="0.2">
      <c r="A45" s="19" t="s">
        <v>23</v>
      </c>
      <c r="C45" s="35" t="s">
        <v>7</v>
      </c>
    </row>
  </sheetData>
  <mergeCells count="9">
    <mergeCell ref="B33:D33"/>
    <mergeCell ref="B15:D15"/>
    <mergeCell ref="B30:D30"/>
    <mergeCell ref="B31:D31"/>
    <mergeCell ref="A8:E8"/>
    <mergeCell ref="B14:D14"/>
    <mergeCell ref="B10:D10"/>
    <mergeCell ref="B12:D12"/>
    <mergeCell ref="B32:D3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showZeros="0" topLeftCell="A35" zoomScale="115" zoomScaleNormal="115" workbookViewId="0">
      <selection activeCell="G17" sqref="G17"/>
    </sheetView>
  </sheetViews>
  <sheetFormatPr baseColWidth="10" defaultRowHeight="15" x14ac:dyDescent="0.2"/>
  <cols>
    <col min="1" max="1" width="10.7109375" style="48" customWidth="1"/>
    <col min="2" max="2" width="26.5703125" style="48" customWidth="1"/>
    <col min="3" max="3" width="17.7109375" style="48" customWidth="1"/>
    <col min="4" max="4" width="13.85546875" style="48" customWidth="1"/>
    <col min="5" max="5" width="10.7109375" style="48" customWidth="1"/>
    <col min="6" max="6" width="10.5703125" style="48" customWidth="1"/>
    <col min="7" max="7" width="12.5703125" style="48" customWidth="1"/>
    <col min="8" max="16384" width="11.42578125" style="48"/>
  </cols>
  <sheetData>
    <row r="1" spans="1:7" ht="15.95" customHeight="1" x14ac:dyDescent="0.2">
      <c r="A1" s="47"/>
      <c r="B1" s="47"/>
      <c r="C1" s="47"/>
      <c r="D1" s="47"/>
    </row>
    <row r="2" spans="1:7" ht="15.95" customHeight="1" x14ac:dyDescent="0.2">
      <c r="A2" s="49" t="s">
        <v>0</v>
      </c>
    </row>
    <row r="3" spans="1:7" ht="15.95" customHeight="1" x14ac:dyDescent="0.2"/>
    <row r="4" spans="1:7" ht="15.95" customHeight="1" x14ac:dyDescent="0.2"/>
    <row r="5" spans="1:7" ht="15.95" customHeight="1" x14ac:dyDescent="0.2"/>
    <row r="6" spans="1:7" ht="15.95" customHeight="1" x14ac:dyDescent="0.2">
      <c r="A6" s="139" t="s">
        <v>18</v>
      </c>
      <c r="B6" s="140"/>
      <c r="C6" s="140"/>
      <c r="D6" s="140"/>
      <c r="E6" s="140"/>
      <c r="F6" s="140"/>
      <c r="G6" s="141"/>
    </row>
    <row r="7" spans="1:7" ht="15.95" customHeight="1" x14ac:dyDescent="0.2">
      <c r="A7" s="50"/>
      <c r="B7" s="50"/>
      <c r="C7" s="50"/>
      <c r="D7" s="50"/>
      <c r="E7" s="50"/>
      <c r="F7" s="50"/>
      <c r="G7" s="50"/>
    </row>
    <row r="8" spans="1:7" ht="15.95" customHeight="1" x14ac:dyDescent="0.2"/>
    <row r="9" spans="1:7" ht="15.95" customHeight="1" x14ac:dyDescent="0.2">
      <c r="A9" s="48" t="s">
        <v>9</v>
      </c>
      <c r="D9" s="51" t="str">
        <f>IF(ISBLANK('ordre de mission'!B12),"",'ordre de mission'!B12)</f>
        <v/>
      </c>
    </row>
    <row r="10" spans="1:7" ht="15.95" customHeight="1" x14ac:dyDescent="0.2">
      <c r="C10" s="47"/>
      <c r="D10" s="52"/>
    </row>
    <row r="11" spans="1:7" ht="15.95" customHeight="1" x14ac:dyDescent="0.2">
      <c r="A11" s="48" t="s">
        <v>11</v>
      </c>
      <c r="D11" s="51" t="str">
        <f>IF(ISBLANK('ordre de mission'!B14),"",'ordre de mission'!B14)</f>
        <v/>
      </c>
    </row>
    <row r="12" spans="1:7" ht="15.95" customHeight="1" x14ac:dyDescent="0.2">
      <c r="D12" s="51" t="str">
        <f>IF(ISBLANK('ordre de mission'!B15),"",'ordre de mission'!B15)</f>
        <v/>
      </c>
    </row>
    <row r="13" spans="1:7" ht="15.95" customHeight="1" x14ac:dyDescent="0.2">
      <c r="C13" s="53"/>
    </row>
    <row r="14" spans="1:7" ht="15.95" customHeight="1" x14ac:dyDescent="0.2">
      <c r="C14" s="53"/>
      <c r="D14" s="51"/>
    </row>
    <row r="15" spans="1:7" ht="15.95" customHeight="1" x14ac:dyDescent="0.2">
      <c r="A15" s="48" t="s">
        <v>8</v>
      </c>
      <c r="C15" s="51" t="str">
        <f>IF(ISBLANK('ordre de mission'!B10),"",'ordre de mission'!B10)</f>
        <v/>
      </c>
    </row>
    <row r="16" spans="1:7" ht="15.95" customHeight="1" x14ac:dyDescent="0.2"/>
    <row r="17" spans="1:7" ht="15.95" customHeight="1" x14ac:dyDescent="0.2">
      <c r="A17" s="48" t="s">
        <v>1</v>
      </c>
      <c r="D17" s="52"/>
      <c r="E17" s="142" t="s">
        <v>10</v>
      </c>
      <c r="F17" s="143"/>
      <c r="G17" s="54"/>
    </row>
    <row r="18" spans="1:7" ht="15.95" customHeight="1" thickBot="1" x14ac:dyDescent="0.25"/>
    <row r="19" spans="1:7" ht="15.75" customHeight="1" thickBot="1" x14ac:dyDescent="0.25">
      <c r="A19" s="55" t="s">
        <v>2</v>
      </c>
      <c r="B19" s="55" t="s">
        <v>22</v>
      </c>
      <c r="C19" s="56" t="s">
        <v>3</v>
      </c>
      <c r="D19" s="57" t="s">
        <v>21</v>
      </c>
      <c r="E19" s="58" t="s">
        <v>12</v>
      </c>
      <c r="F19" s="59" t="s">
        <v>13</v>
      </c>
      <c r="G19" s="60" t="s">
        <v>4</v>
      </c>
    </row>
    <row r="20" spans="1:7" ht="15.95" customHeight="1" x14ac:dyDescent="0.2">
      <c r="A20" s="61" t="str">
        <f>IF(ISBLANK('ordre de mission'!B18),"",'ordre de mission'!B18)</f>
        <v/>
      </c>
      <c r="B20" s="62" t="str">
        <f>IF(ISBLANK('ordre de mission'!C18),"",'ordre de mission'!C18)</f>
        <v/>
      </c>
      <c r="C20" s="62" t="str">
        <f>IF(ISBLANK('ordre de mission'!D18),"",'ordre de mission'!D18)</f>
        <v/>
      </c>
      <c r="D20" s="63">
        <v>28</v>
      </c>
      <c r="E20" s="64"/>
      <c r="F20" s="65"/>
      <c r="G20" s="66">
        <f>E20+F20</f>
        <v>0</v>
      </c>
    </row>
    <row r="21" spans="1:7" ht="15.95" customHeight="1" x14ac:dyDescent="0.2">
      <c r="A21" s="67" t="str">
        <f>IF(ISBLANK('ordre de mission'!B19),"",'ordre de mission'!B19)</f>
        <v/>
      </c>
      <c r="B21" s="68" t="str">
        <f>IF(ISBLANK('ordre de mission'!C19),"",'ordre de mission'!C19)</f>
        <v/>
      </c>
      <c r="C21" s="69" t="str">
        <f>IF(ISBLANK('ordre de mission'!D19),"",'ordre de mission'!D19)</f>
        <v/>
      </c>
      <c r="D21" s="70"/>
      <c r="E21" s="71"/>
      <c r="F21" s="72"/>
      <c r="G21" s="73">
        <f>E21+F21</f>
        <v>0</v>
      </c>
    </row>
    <row r="22" spans="1:7" ht="15.95" customHeight="1" x14ac:dyDescent="0.2">
      <c r="A22" s="67" t="str">
        <f>IF(ISBLANK('ordre de mission'!B20),"",'ordre de mission'!B20)</f>
        <v/>
      </c>
      <c r="B22" s="68" t="str">
        <f>IF(ISBLANK('ordre de mission'!C20),"",'ordre de mission'!C20)</f>
        <v/>
      </c>
      <c r="C22" s="69" t="str">
        <f>IF(ISBLANK('ordre de mission'!D20),"",'ordre de mission'!D20)</f>
        <v/>
      </c>
      <c r="D22" s="70"/>
      <c r="E22" s="71"/>
      <c r="F22" s="72"/>
      <c r="G22" s="73">
        <f>E22+F22</f>
        <v>0</v>
      </c>
    </row>
    <row r="23" spans="1:7" ht="15.95" customHeight="1" x14ac:dyDescent="0.2">
      <c r="A23" s="67" t="str">
        <f>IF(ISBLANK('ordre de mission'!B22),"",'ordre de mission'!B22)</f>
        <v/>
      </c>
      <c r="B23" s="68" t="str">
        <f>IF(ISBLANK('ordre de mission'!C22),"",'ordre de mission'!C22)</f>
        <v/>
      </c>
      <c r="C23" s="69" t="str">
        <f>IF(ISBLANK('ordre de mission'!D22),"",'ordre de mission'!D22)</f>
        <v/>
      </c>
      <c r="D23" s="70"/>
      <c r="E23" s="71"/>
      <c r="F23" s="72"/>
      <c r="G23" s="73">
        <f>E23+F23</f>
        <v>0</v>
      </c>
    </row>
    <row r="24" spans="1:7" ht="15.95" customHeight="1" thickBot="1" x14ac:dyDescent="0.25">
      <c r="A24" s="74" t="str">
        <f>IF(ISBLANK('ordre de mission'!B23),"",'ordre de mission'!B23)</f>
        <v/>
      </c>
      <c r="B24" s="75" t="str">
        <f>IF(ISBLANK('ordre de mission'!C23),"",'ordre de mission'!C23)</f>
        <v/>
      </c>
      <c r="C24" s="76" t="str">
        <f>IF(ISBLANK('ordre de mission'!D23),"",'ordre de mission'!D23)</f>
        <v/>
      </c>
      <c r="D24" s="77"/>
      <c r="E24" s="78"/>
      <c r="F24" s="79"/>
      <c r="G24" s="80">
        <f>E24+F24</f>
        <v>0</v>
      </c>
    </row>
    <row r="25" spans="1:7" ht="15.95" customHeight="1" x14ac:dyDescent="0.2">
      <c r="A25" s="81"/>
      <c r="B25" s="82" t="s">
        <v>36</v>
      </c>
      <c r="C25" s="69"/>
      <c r="D25" s="83"/>
      <c r="E25" s="84"/>
      <c r="F25" s="85"/>
      <c r="G25" s="86"/>
    </row>
    <row r="26" spans="1:7" ht="15.95" customHeight="1" x14ac:dyDescent="0.2">
      <c r="A26" s="87">
        <v>1</v>
      </c>
      <c r="B26" s="88">
        <v>1</v>
      </c>
      <c r="C26" s="89" t="s">
        <v>39</v>
      </c>
      <c r="D26" s="90"/>
      <c r="E26" s="91"/>
      <c r="F26" s="92"/>
      <c r="G26" s="73"/>
    </row>
    <row r="27" spans="1:7" ht="15.95" customHeight="1" x14ac:dyDescent="0.2">
      <c r="A27" s="87">
        <v>2</v>
      </c>
      <c r="B27" s="118"/>
      <c r="C27" s="89" t="s">
        <v>40</v>
      </c>
      <c r="D27" s="90"/>
      <c r="E27" s="91"/>
      <c r="F27" s="92"/>
      <c r="G27" s="73"/>
    </row>
    <row r="28" spans="1:7" ht="15.95" customHeight="1" x14ac:dyDescent="0.2">
      <c r="A28" s="87">
        <v>3</v>
      </c>
      <c r="B28" s="93"/>
      <c r="C28" s="89" t="s">
        <v>34</v>
      </c>
      <c r="D28" s="90"/>
      <c r="E28" s="91"/>
      <c r="F28" s="92"/>
      <c r="G28" s="73"/>
    </row>
    <row r="29" spans="1:7" ht="15.95" customHeight="1" x14ac:dyDescent="0.2">
      <c r="A29" s="87">
        <v>4</v>
      </c>
      <c r="B29" s="93"/>
      <c r="C29" s="89" t="s">
        <v>35</v>
      </c>
      <c r="D29" s="90"/>
      <c r="E29" s="91"/>
      <c r="F29" s="92"/>
      <c r="G29" s="73"/>
    </row>
    <row r="30" spans="1:7" ht="15.95" customHeight="1" thickBot="1" x14ac:dyDescent="0.25">
      <c r="A30" s="94">
        <v>5</v>
      </c>
      <c r="B30" s="95"/>
      <c r="C30" s="96" t="s">
        <v>35</v>
      </c>
      <c r="D30" s="97"/>
      <c r="E30" s="98"/>
      <c r="F30" s="99"/>
      <c r="G30" s="100"/>
    </row>
    <row r="31" spans="1:7" ht="15.95" customHeight="1" thickBot="1" x14ac:dyDescent="0.25">
      <c r="A31" s="145" t="s">
        <v>37</v>
      </c>
      <c r="B31" s="146"/>
      <c r="C31" s="146"/>
      <c r="D31" s="146"/>
      <c r="E31" s="146"/>
      <c r="F31" s="146"/>
      <c r="G31" s="147"/>
    </row>
    <row r="32" spans="1:7" ht="15.95" customHeight="1" x14ac:dyDescent="0.2">
      <c r="A32" s="136" t="s">
        <v>38</v>
      </c>
      <c r="B32" s="137"/>
      <c r="C32" s="101"/>
      <c r="D32" s="144" t="s">
        <v>14</v>
      </c>
      <c r="E32" s="137"/>
      <c r="F32" s="102">
        <f>SUM(G20:G24)</f>
        <v>0</v>
      </c>
      <c r="G32" s="103"/>
    </row>
    <row r="33" spans="1:8" ht="15.95" customHeight="1" x14ac:dyDescent="0.2">
      <c r="A33" s="104">
        <f>COUNTA(B26:B30)</f>
        <v>1</v>
      </c>
      <c r="B33" s="105" t="s">
        <v>32</v>
      </c>
      <c r="C33" s="106"/>
      <c r="D33" s="144" t="s">
        <v>25</v>
      </c>
      <c r="E33" s="137"/>
      <c r="F33" s="107">
        <f>IF(B26=0,"",IF(A33=1,0.3,IF(A33=2,0.35,IF(A33=3,0.5,IF(A33=4,0.6,IF(A33=5,0.6))))))</f>
        <v>0.3</v>
      </c>
      <c r="G33" s="103"/>
    </row>
    <row r="34" spans="1:8" ht="15.95" customHeight="1" x14ac:dyDescent="0.2">
      <c r="A34" s="106"/>
      <c r="B34" s="106"/>
      <c r="C34" s="106"/>
      <c r="D34" s="101"/>
      <c r="E34" s="108"/>
      <c r="F34" s="109"/>
      <c r="G34" s="103"/>
    </row>
    <row r="35" spans="1:8" ht="15.95" customHeight="1" x14ac:dyDescent="0.2">
      <c r="A35" s="106" t="s">
        <v>1</v>
      </c>
      <c r="B35" s="106"/>
      <c r="C35" s="106"/>
      <c r="D35" s="106"/>
      <c r="E35" s="106"/>
      <c r="F35" s="127">
        <f>IF(B26=0,"",F32*F33)</f>
        <v>0</v>
      </c>
      <c r="G35" s="128"/>
      <c r="H35" s="110"/>
    </row>
    <row r="36" spans="1:8" ht="15.95" customHeight="1" x14ac:dyDescent="0.2">
      <c r="A36" s="106" t="s">
        <v>26</v>
      </c>
      <c r="B36" s="106"/>
      <c r="C36" s="106"/>
      <c r="D36" s="106"/>
      <c r="E36" s="106"/>
      <c r="F36" s="131"/>
      <c r="G36" s="131"/>
    </row>
    <row r="37" spans="1:8" ht="15.95" customHeight="1" x14ac:dyDescent="0.2">
      <c r="A37" s="106" t="s">
        <v>15</v>
      </c>
      <c r="B37" s="106"/>
      <c r="C37" s="106"/>
      <c r="D37" s="106"/>
      <c r="E37" s="106"/>
      <c r="F37" s="132"/>
      <c r="G37" s="133"/>
    </row>
    <row r="38" spans="1:8" ht="15.95" customHeight="1" x14ac:dyDescent="0.2">
      <c r="A38" s="106" t="s">
        <v>27</v>
      </c>
      <c r="B38" s="106"/>
      <c r="C38" s="106"/>
      <c r="D38" s="106"/>
      <c r="E38" s="106"/>
      <c r="F38" s="132"/>
      <c r="G38" s="133"/>
    </row>
    <row r="39" spans="1:8" ht="15.95" customHeight="1" x14ac:dyDescent="0.2">
      <c r="A39" s="106"/>
      <c r="B39" s="106"/>
      <c r="C39" s="106"/>
      <c r="D39" s="106"/>
      <c r="E39" s="106"/>
      <c r="F39" s="138">
        <f>SUM(F37:F38)</f>
        <v>0</v>
      </c>
      <c r="G39" s="148"/>
    </row>
    <row r="40" spans="1:8" ht="15.95" customHeight="1" x14ac:dyDescent="0.2">
      <c r="A40" s="106" t="s">
        <v>28</v>
      </c>
      <c r="B40" s="106"/>
      <c r="C40" s="106"/>
      <c r="D40" s="111">
        <f>SUM(D20:D30)</f>
        <v>28</v>
      </c>
      <c r="E40" s="106"/>
      <c r="F40" s="127">
        <f>IF(D40=0,"",D40)</f>
        <v>28</v>
      </c>
      <c r="G40" s="128"/>
    </row>
    <row r="41" spans="1:8" ht="15.95" customHeight="1" thickBot="1" x14ac:dyDescent="0.25">
      <c r="A41" s="106"/>
      <c r="B41" s="106"/>
      <c r="C41" s="106"/>
      <c r="D41" s="112"/>
      <c r="E41" s="106"/>
      <c r="F41" s="138">
        <f>SUM(F35:G38)</f>
        <v>0</v>
      </c>
      <c r="G41" s="138"/>
    </row>
    <row r="42" spans="1:8" ht="15.95" customHeight="1" thickBot="1" x14ac:dyDescent="0.25">
      <c r="A42" s="106" t="s">
        <v>16</v>
      </c>
      <c r="B42" s="106"/>
      <c r="C42" s="106"/>
      <c r="D42" s="106"/>
      <c r="E42" s="106"/>
      <c r="F42" s="129">
        <f>D40+F41</f>
        <v>28</v>
      </c>
      <c r="G42" s="130"/>
    </row>
    <row r="43" spans="1:8" ht="15.95" customHeight="1" thickBot="1" x14ac:dyDescent="0.25">
      <c r="A43" s="106"/>
      <c r="B43" s="106"/>
      <c r="C43" s="106"/>
      <c r="D43" s="106"/>
      <c r="E43" s="106"/>
      <c r="F43" s="113"/>
      <c r="G43" s="113"/>
    </row>
    <row r="44" spans="1:8" ht="15.95" customHeight="1" thickBot="1" x14ac:dyDescent="0.25">
      <c r="A44" s="106"/>
      <c r="B44" s="106"/>
      <c r="C44" s="106"/>
      <c r="D44" s="106" t="s">
        <v>24</v>
      </c>
      <c r="E44" s="106"/>
      <c r="F44" s="134"/>
      <c r="G44" s="135"/>
    </row>
    <row r="45" spans="1:8" ht="15.95" customHeight="1" thickBot="1" x14ac:dyDescent="0.25">
      <c r="F45" s="114"/>
      <c r="G45" s="114"/>
    </row>
    <row r="46" spans="1:8" ht="15.95" customHeight="1" thickBot="1" x14ac:dyDescent="0.25">
      <c r="C46" s="48" t="s">
        <v>33</v>
      </c>
      <c r="D46" s="124"/>
      <c r="E46" s="125"/>
      <c r="F46" s="125"/>
      <c r="G46" s="126"/>
    </row>
    <row r="47" spans="1:8" ht="15.95" customHeight="1" x14ac:dyDescent="0.2">
      <c r="A47" s="115" t="s">
        <v>17</v>
      </c>
    </row>
    <row r="48" spans="1:8" ht="15.95" customHeight="1" x14ac:dyDescent="0.2">
      <c r="A48" s="115" t="s">
        <v>23</v>
      </c>
      <c r="B48" s="116" t="s">
        <v>5</v>
      </c>
      <c r="C48" s="117"/>
      <c r="D48" s="116" t="s">
        <v>7</v>
      </c>
      <c r="E48" s="115"/>
      <c r="F48" s="116" t="s">
        <v>6</v>
      </c>
    </row>
    <row r="49" ht="15.95" customHeight="1" x14ac:dyDescent="0.2"/>
    <row r="50" ht="15.95" customHeight="1" x14ac:dyDescent="0.2"/>
  </sheetData>
  <mergeCells count="16">
    <mergeCell ref="A32:B32"/>
    <mergeCell ref="F41:G41"/>
    <mergeCell ref="A6:G6"/>
    <mergeCell ref="E17:F17"/>
    <mergeCell ref="D33:E33"/>
    <mergeCell ref="D32:E32"/>
    <mergeCell ref="A31:G31"/>
    <mergeCell ref="F39:G39"/>
    <mergeCell ref="D46:G46"/>
    <mergeCell ref="F40:G40"/>
    <mergeCell ref="F42:G42"/>
    <mergeCell ref="F35:G35"/>
    <mergeCell ref="F36:G36"/>
    <mergeCell ref="F37:G37"/>
    <mergeCell ref="F38:G38"/>
    <mergeCell ref="F44:G4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tabSelected="1" zoomScale="85" workbookViewId="0">
      <selection activeCell="I20" sqref="I20"/>
    </sheetView>
  </sheetViews>
  <sheetFormatPr baseColWidth="10" defaultRowHeight="12.75" x14ac:dyDescent="0.2"/>
  <cols>
    <col min="1" max="1" width="16.5703125" customWidth="1"/>
    <col min="2" max="2" width="16.85546875" customWidth="1"/>
    <col min="3" max="3" width="38.7109375" customWidth="1"/>
    <col min="4" max="4" width="18.7109375" customWidth="1"/>
  </cols>
  <sheetData>
    <row r="1" spans="1:4" s="7" customFormat="1" ht="15.95" customHeight="1" x14ac:dyDescent="0.25">
      <c r="A1" s="5"/>
      <c r="B1" s="6"/>
      <c r="C1" s="5"/>
    </row>
    <row r="2" spans="1:4" s="7" customFormat="1" ht="15.95" customHeight="1" x14ac:dyDescent="0.25">
      <c r="A2" s="8" t="s">
        <v>0</v>
      </c>
    </row>
    <row r="3" spans="1:4" s="7" customFormat="1" ht="15.95" customHeight="1" x14ac:dyDescent="0.25">
      <c r="A3" s="1"/>
    </row>
    <row r="4" spans="1:4" s="7" customFormat="1" ht="15.95" customHeight="1" x14ac:dyDescent="0.25">
      <c r="A4" s="1"/>
    </row>
    <row r="5" spans="1:4" s="7" customFormat="1" ht="15.95" customHeight="1" x14ac:dyDescent="0.2"/>
    <row r="6" spans="1:4" s="7" customFormat="1" ht="15.95" customHeight="1" x14ac:dyDescent="0.25">
      <c r="A6" s="4"/>
    </row>
    <row r="7" spans="1:4" s="7" customFormat="1" ht="15.95" customHeight="1" x14ac:dyDescent="0.25">
      <c r="A7" s="4"/>
    </row>
    <row r="8" spans="1:4" s="7" customFormat="1" ht="15.95" customHeight="1" x14ac:dyDescent="0.25">
      <c r="A8" s="4"/>
    </row>
    <row r="9" spans="1:4" s="7" customFormat="1" ht="15.95" customHeight="1" x14ac:dyDescent="0.25">
      <c r="A9" s="4"/>
    </row>
    <row r="10" spans="1:4" ht="15.75" x14ac:dyDescent="0.25">
      <c r="A10" s="2" t="s">
        <v>8</v>
      </c>
      <c r="B10" s="149" t="str">
        <f>IF(ISBLANK('ordre de mission'!B10:D10)," ",'ordre de mission'!B10:D10)</f>
        <v xml:space="preserve"> </v>
      </c>
      <c r="C10" s="149"/>
      <c r="D10" s="149"/>
    </row>
    <row r="11" spans="1:4" ht="15.75" x14ac:dyDescent="0.25">
      <c r="A11" s="1"/>
      <c r="B11" s="7"/>
      <c r="C11" s="7"/>
      <c r="D11" s="7"/>
    </row>
    <row r="12" spans="1:4" ht="15.75" x14ac:dyDescent="0.25">
      <c r="A12" s="2" t="s">
        <v>9</v>
      </c>
      <c r="B12" s="149" t="str">
        <f>IF(ISBLANK('ordre de mission'!B12:D12)," ",'ordre de mission'!B12:D12)</f>
        <v xml:space="preserve"> </v>
      </c>
      <c r="C12" s="149"/>
      <c r="D12" s="149"/>
    </row>
    <row r="13" spans="1:4" ht="15.75" x14ac:dyDescent="0.25">
      <c r="A13" s="2"/>
      <c r="B13" s="17"/>
      <c r="C13" s="17"/>
      <c r="D13" s="17"/>
    </row>
    <row r="14" spans="1:4" ht="15.75" x14ac:dyDescent="0.25">
      <c r="A14" s="2" t="s">
        <v>11</v>
      </c>
      <c r="B14" s="149" t="str">
        <f>IF(ISBLANK('ordre de mission'!B14:D14)," ",'ordre de mission'!B14:D14)</f>
        <v xml:space="preserve"> </v>
      </c>
      <c r="C14" s="149"/>
      <c r="D14" s="149"/>
    </row>
    <row r="15" spans="1:4" ht="15.75" x14ac:dyDescent="0.25">
      <c r="A15" s="2"/>
      <c r="B15" s="149" t="str">
        <f>IF(ISBLANK('ordre de mission'!B15:D15)," ",'ordre de mission'!B15:D15)</f>
        <v xml:space="preserve"> </v>
      </c>
      <c r="C15" s="149"/>
      <c r="D15" s="149"/>
    </row>
    <row r="16" spans="1:4" ht="16.5" thickBot="1" x14ac:dyDescent="0.3">
      <c r="A16" s="2"/>
      <c r="B16" s="7"/>
      <c r="C16" s="7"/>
      <c r="D16" s="7"/>
    </row>
    <row r="17" spans="1:4" ht="16.5" thickBot="1" x14ac:dyDescent="0.3">
      <c r="A17" s="7"/>
      <c r="B17" s="3" t="s">
        <v>2</v>
      </c>
      <c r="C17" s="3" t="s">
        <v>22</v>
      </c>
      <c r="D17" s="9" t="s">
        <v>3</v>
      </c>
    </row>
    <row r="18" spans="1:4" ht="15" x14ac:dyDescent="0.2">
      <c r="A18" s="7"/>
      <c r="B18" s="10" t="str">
        <f>IF(ISBLANK('ordre de mission'!B18),"",'ordre de mission'!B18)</f>
        <v/>
      </c>
      <c r="C18" s="10" t="str">
        <f>IF(ISBLANK('ordre de mission'!C18),"",'ordre de mission'!C18)</f>
        <v/>
      </c>
      <c r="D18" s="10" t="str">
        <f>IF(ISBLANK('ordre de mission'!D18),"",'ordre de mission'!D18)</f>
        <v/>
      </c>
    </row>
    <row r="19" spans="1:4" ht="15" x14ac:dyDescent="0.2">
      <c r="A19" s="7"/>
      <c r="B19" s="10" t="str">
        <f>IF(ISBLANK('ordre de mission'!B19),"",'ordre de mission'!B19)</f>
        <v/>
      </c>
      <c r="C19" s="10" t="str">
        <f>IF(ISBLANK('ordre de mission'!C19),"",'ordre de mission'!C19)</f>
        <v/>
      </c>
      <c r="D19" s="10" t="str">
        <f>IF(ISBLANK('ordre de mission'!D19),"",'ordre de mission'!D19)</f>
        <v/>
      </c>
    </row>
    <row r="20" spans="1:4" ht="15" x14ac:dyDescent="0.2">
      <c r="A20" s="7"/>
      <c r="B20" s="10" t="str">
        <f>IF(ISBLANK('ordre de mission'!B20),"",'ordre de mission'!B20)</f>
        <v/>
      </c>
      <c r="C20" s="10" t="str">
        <f>IF(ISBLANK('ordre de mission'!C20),"",'ordre de mission'!C20)</f>
        <v/>
      </c>
      <c r="D20" s="10" t="str">
        <f>IF(ISBLANK('ordre de mission'!D20),"",'ordre de mission'!D20)</f>
        <v/>
      </c>
    </row>
    <row r="21" spans="1:4" ht="15" x14ac:dyDescent="0.2">
      <c r="A21" s="7"/>
      <c r="B21" s="10" t="str">
        <f>IF(ISBLANK('ordre de mission'!B22),"",'ordre de mission'!B22)</f>
        <v/>
      </c>
      <c r="C21" s="10" t="str">
        <f>IF(ISBLANK('ordre de mission'!C22),"",'ordre de mission'!C22)</f>
        <v/>
      </c>
      <c r="D21" s="10" t="str">
        <f>IF(ISBLANK('ordre de mission'!D22),"",'ordre de mission'!D22)</f>
        <v/>
      </c>
    </row>
    <row r="22" spans="1:4" ht="15" x14ac:dyDescent="0.2">
      <c r="A22" s="7"/>
      <c r="B22" s="10" t="str">
        <f>IF(ISBLANK('ordre de mission'!B23),"",'ordre de mission'!B23)</f>
        <v/>
      </c>
      <c r="C22" s="10" t="str">
        <f>IF(ISBLANK('ordre de mission'!C23),"",'ordre de mission'!C23)</f>
        <v/>
      </c>
      <c r="D22" s="10" t="str">
        <f>IF(ISBLANK('ordre de mission'!D23),"",'ordre de mission'!D23)</f>
        <v/>
      </c>
    </row>
    <row r="23" spans="1:4" ht="15" x14ac:dyDescent="0.2">
      <c r="A23" s="7"/>
      <c r="B23" s="10" t="str">
        <f>IF(ISBLANK('ordre de mission'!B24),"",'ordre de mission'!B24)</f>
        <v/>
      </c>
      <c r="C23" s="10" t="str">
        <f>IF(ISBLANK('ordre de mission'!C24),"",'ordre de mission'!C24)</f>
        <v/>
      </c>
      <c r="D23" s="10" t="str">
        <f>IF(ISBLANK('ordre de mission'!D24),"",'ordre de mission'!D24)</f>
        <v/>
      </c>
    </row>
    <row r="24" spans="1:4" ht="15" x14ac:dyDescent="0.2">
      <c r="A24" s="7"/>
      <c r="B24" s="10" t="str">
        <f>IF(ISBLANK('ordre de mission'!B25),"",'ordre de mission'!B25)</f>
        <v/>
      </c>
      <c r="C24" s="10" t="str">
        <f>IF(ISBLANK('ordre de mission'!C25),"",'ordre de mission'!C25)</f>
        <v/>
      </c>
      <c r="D24" s="10" t="str">
        <f>IF(ISBLANK('ordre de mission'!D25),"",'ordre de mission'!D25)</f>
        <v/>
      </c>
    </row>
    <row r="25" spans="1:4" ht="15" x14ac:dyDescent="0.2">
      <c r="A25" s="7"/>
      <c r="B25" s="10" t="str">
        <f>IF(ISBLANK('ordre de mission'!B26),"",'ordre de mission'!B26)</f>
        <v/>
      </c>
      <c r="C25" s="10" t="str">
        <f>IF(ISBLANK('ordre de mission'!C26),"",'ordre de mission'!C26)</f>
        <v/>
      </c>
      <c r="D25" s="10" t="str">
        <f>IF(ISBLANK('ordre de mission'!D26),"",'ordre de mission'!D26)</f>
        <v/>
      </c>
    </row>
    <row r="26" spans="1:4" ht="15" x14ac:dyDescent="0.2">
      <c r="A26" s="7"/>
      <c r="B26" s="10" t="str">
        <f>IF(ISBLANK('ordre de mission'!B27),"",'ordre de mission'!B27)</f>
        <v/>
      </c>
      <c r="C26" s="10" t="str">
        <f>IF(ISBLANK('ordre de mission'!C27),"",'ordre de mission'!C27)</f>
        <v/>
      </c>
      <c r="D26" s="10" t="str">
        <f>IF(ISBLANK('ordre de mission'!D27),"",'ordre de mission'!D27)</f>
        <v/>
      </c>
    </row>
    <row r="27" spans="1:4" ht="15" x14ac:dyDescent="0.2">
      <c r="A27" s="7"/>
      <c r="B27" s="10" t="str">
        <f>IF(ISBLANK('ordre de mission'!B28),"",'ordre de mission'!B28)</f>
        <v/>
      </c>
      <c r="C27" s="10" t="str">
        <f>IF(ISBLANK('ordre de mission'!C28),"",'ordre de mission'!C28)</f>
        <v/>
      </c>
      <c r="D27" s="10" t="str">
        <f>IF(ISBLANK('ordre de mission'!D28),"",'ordre de mission'!D28)</f>
        <v/>
      </c>
    </row>
    <row r="28" spans="1:4" ht="15" x14ac:dyDescent="0.2">
      <c r="A28" s="7"/>
      <c r="B28" s="10" t="e">
        <f>IF(ISBLANK('ordre de mission'!#REF!),"",'ordre de mission'!#REF!)</f>
        <v>#REF!</v>
      </c>
      <c r="C28" s="10" t="e">
        <f>IF(ISBLANK('ordre de mission'!#REF!),"",'ordre de mission'!#REF!)</f>
        <v>#REF!</v>
      </c>
      <c r="D28" s="10" t="e">
        <f>IF(ISBLANK('ordre de mission'!#REF!),"",'ordre de mission'!#REF!)</f>
        <v>#REF!</v>
      </c>
    </row>
    <row r="30" spans="1:4" ht="13.5" thickBot="1" x14ac:dyDescent="0.25"/>
    <row r="31" spans="1:4" s="12" customFormat="1" ht="18.75" thickBot="1" x14ac:dyDescent="0.3">
      <c r="A31" s="13" t="s">
        <v>29</v>
      </c>
      <c r="C31" s="16" t="s">
        <v>30</v>
      </c>
    </row>
    <row r="32" spans="1:4" s="12" customFormat="1" ht="18.75" thickBot="1" x14ac:dyDescent="0.3">
      <c r="A32" s="15"/>
      <c r="C32" s="11"/>
    </row>
    <row r="33" spans="1:3" s="12" customFormat="1" ht="18.75" thickBot="1" x14ac:dyDescent="0.3">
      <c r="A33" s="14" t="s">
        <v>23</v>
      </c>
      <c r="C33" s="16" t="s">
        <v>31</v>
      </c>
    </row>
  </sheetData>
  <mergeCells count="4">
    <mergeCell ref="B10:D10"/>
    <mergeCell ref="B12:D12"/>
    <mergeCell ref="B14:D14"/>
    <mergeCell ref="B15:D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ordre de mission</vt:lpstr>
      <vt:lpstr>fiche de frais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Gerard JAQUET</cp:lastModifiedBy>
  <cp:lastPrinted>2019-10-15T06:24:20Z</cp:lastPrinted>
  <dcterms:created xsi:type="dcterms:W3CDTF">2000-01-12T10:39:45Z</dcterms:created>
  <dcterms:modified xsi:type="dcterms:W3CDTF">2023-05-25T15:18:34Z</dcterms:modified>
</cp:coreProperties>
</file>